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12300" yWindow="0" windowWidth="23040" windowHeight="9570" activeTab="1"/>
  </bookViews>
  <sheets>
    <sheet name="Contact Us" sheetId="2" r:id="rId1"/>
    <sheet name="Financial Cost Benefit Analysi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40" i="1"/>
  <c r="O39" i="1"/>
  <c r="O38" i="1"/>
  <c r="O37" i="1"/>
  <c r="O36" i="1"/>
  <c r="O35" i="1"/>
  <c r="O34" i="1"/>
  <c r="O33" i="1"/>
  <c r="O32" i="1"/>
  <c r="O11" i="1"/>
  <c r="O12" i="1"/>
  <c r="O13" i="1"/>
  <c r="O14" i="1"/>
  <c r="O15" i="1"/>
  <c r="O16" i="1"/>
  <c r="O17" i="1"/>
  <c r="O18" i="1"/>
  <c r="O19" i="1"/>
  <c r="O20" i="1"/>
  <c r="D30" i="1" l="1"/>
  <c r="E42" i="1" l="1"/>
  <c r="D42" i="1"/>
  <c r="E30" i="1"/>
  <c r="F30" i="1" s="1"/>
  <c r="G30" i="1" s="1"/>
  <c r="H30" i="1" s="1"/>
  <c r="I30" i="1" s="1"/>
  <c r="J30" i="1" s="1"/>
  <c r="K30" i="1" s="1"/>
  <c r="L30" i="1" s="1"/>
  <c r="M30" i="1" s="1"/>
  <c r="N30" i="1" s="1"/>
  <c r="E21" i="1"/>
  <c r="D21" i="1"/>
  <c r="E9" i="1"/>
  <c r="F9" i="1" s="1"/>
  <c r="G9" i="1" s="1"/>
  <c r="H9" i="1" s="1"/>
  <c r="I9" i="1" s="1"/>
  <c r="J9" i="1" s="1"/>
  <c r="K9" i="1" s="1"/>
  <c r="L9" i="1" s="1"/>
  <c r="M9" i="1" s="1"/>
  <c r="N9" i="1" s="1"/>
  <c r="D43" i="1" l="1"/>
  <c r="E43" i="1" s="1"/>
  <c r="D22" i="1"/>
  <c r="E22" i="1" s="1"/>
  <c r="F21" i="1"/>
  <c r="F22" i="1" l="1"/>
  <c r="G21" i="1"/>
  <c r="G22" i="1" l="1"/>
  <c r="H21" i="1"/>
  <c r="F42" i="1"/>
  <c r="F43" i="1" l="1"/>
  <c r="H22" i="1"/>
  <c r="G42" i="1"/>
  <c r="I21" i="1"/>
  <c r="G43" i="1" l="1"/>
  <c r="I22" i="1"/>
  <c r="J21" i="1"/>
  <c r="H42" i="1"/>
  <c r="H43" i="1" l="1"/>
  <c r="J22" i="1"/>
  <c r="K21" i="1"/>
  <c r="I42" i="1"/>
  <c r="I43" i="1" l="1"/>
  <c r="K22" i="1"/>
  <c r="J42" i="1"/>
  <c r="J43" i="1" l="1"/>
  <c r="K42" i="1"/>
  <c r="K43" i="1" l="1"/>
  <c r="L21" i="1"/>
  <c r="L22" i="1" s="1"/>
  <c r="M21" i="1" l="1"/>
  <c r="M22" i="1" s="1"/>
  <c r="N21" i="1"/>
  <c r="N22" i="1" l="1"/>
  <c r="O21" i="1"/>
  <c r="L42" i="1"/>
  <c r="L43" i="1" s="1"/>
  <c r="M42" i="1" l="1"/>
  <c r="M43" i="1" s="1"/>
  <c r="N42" i="1"/>
  <c r="O42" i="1" s="1"/>
  <c r="N43" i="1" l="1"/>
</calcChain>
</file>

<file path=xl/sharedStrings.xml><?xml version="1.0" encoding="utf-8"?>
<sst xmlns="http://schemas.openxmlformats.org/spreadsheetml/2006/main" count="81" uniqueCount="59">
  <si>
    <t>Date:</t>
  </si>
  <si>
    <t>Project:</t>
  </si>
  <si>
    <t>Conservative Model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</si>
  <si>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</si>
  <si>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</si>
  <si>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</si>
  <si>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</si>
  <si>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</si>
  <si>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</si>
  <si>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</si>
  <si>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</si>
  <si>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</si>
  <si>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</si>
  <si>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</si>
  <si>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Construction Cost</t>
  </si>
  <si>
    <t>Total =</t>
  </si>
  <si>
    <t>Cumulative =</t>
  </si>
  <si>
    <t xml:space="preserve">Market Potential </t>
  </si>
  <si>
    <t>Sample Project</t>
  </si>
  <si>
    <t>Prepared By:</t>
  </si>
  <si>
    <t>Notes:</t>
  </si>
  <si>
    <t>Preliminary Analysis</t>
  </si>
  <si>
    <t>Rebates</t>
  </si>
  <si>
    <t>O&amp;M Cost</t>
  </si>
  <si>
    <t>Annual Electric Savings</t>
  </si>
  <si>
    <t>Annual Material Savings</t>
  </si>
  <si>
    <t>NOTES:</t>
  </si>
  <si>
    <t>2) Utility Rebates</t>
  </si>
  <si>
    <t>7) Less replacment needed</t>
  </si>
  <si>
    <t>Notes</t>
  </si>
  <si>
    <t>Tim W.</t>
  </si>
  <si>
    <t>Visit our website for more amazing spreadsheets.</t>
  </si>
  <si>
    <t>Total</t>
  </si>
  <si>
    <t>OPTION 1</t>
  </si>
  <si>
    <t>Option 1:</t>
  </si>
  <si>
    <t>Option 2:</t>
  </si>
  <si>
    <t>OPTION 2</t>
  </si>
  <si>
    <t>For A Nominal Fee, We Can Modify This Spreadsheets To Meet Your Specific Needs.</t>
  </si>
  <si>
    <t>Or Contact Us For Pricing On Our Unprotected Version.</t>
  </si>
  <si>
    <t>Visit Our Website For More Amazing Spreadsheets.</t>
  </si>
  <si>
    <t>We can custom create any spreadsheets to fit your needs.</t>
  </si>
  <si>
    <t>Website:</t>
  </si>
  <si>
    <t>Email: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</si>
  <si>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</si>
  <si>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</si>
  <si>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</si>
  <si>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</si>
  <si>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</si>
  <si>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Our Standard Verison Spreadsheets are password protected to prevent user from accidential deletions or modifications of formulas and VBA codes.  Contact us if you would like to purchase a "Password-Free" Unprotected Version.</t>
  </si>
  <si>
    <t>3)</t>
  </si>
  <si>
    <t>By using our Spreadsheets, user has accepted the above terms and conditions.</t>
  </si>
  <si>
    <r>
      <t xml:space="preserve">FINANCIAL COST BENEFIT ANALYSIS </t>
    </r>
    <r>
      <rPr>
        <sz val="20"/>
        <color theme="3"/>
        <rFont val="Arial"/>
        <family val="2"/>
      </rPr>
      <t>(1 to 10 years, 2 Options)</t>
    </r>
  </si>
  <si>
    <t>This Is A Standard Version.</t>
  </si>
  <si>
    <t>F7:v8.1</t>
  </si>
  <si>
    <t>FREE Standard Version</t>
  </si>
  <si>
    <t>Website:  www.hvacnotebook.com</t>
  </si>
  <si>
    <t>www.hvacnotebook.com</t>
  </si>
  <si>
    <t>hvacnotebook@yahoo.com</t>
  </si>
  <si>
    <t>v8.1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</si>
</sst>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"/>
  </numFmts>
  <fonts count="3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CC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6"/>
      <color theme="1"/>
      <name val="Arial"/>
      <family val="2"/>
    </font>
    <font>
      <sz val="11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i/>
      <sz val="22"/>
      <color theme="0" tint="-0.499984740745262"/>
      <name val="Arial"/>
      <family val="2"/>
    </font>
    <font>
      <b/>
      <sz val="20"/>
      <color theme="3"/>
      <name val="Arial"/>
      <family val="2"/>
    </font>
    <font>
      <sz val="20"/>
      <color theme="3"/>
      <name val="Arial"/>
      <family val="2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b/>
      <sz val="11"/>
      <color indexed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  <font>
      <sz val="14"/>
      <color rgb="FF00206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13" fillId="0" borderId="0" applyNumberFormat="0" applyFill="0" applyBorder="0" applyAlignment="0" applyProtection="0"/>
    <xf numFmtId="0" fontId="6" fillId="0" borderId="0"/>
  </cellStyleXfs>
  <cellXfs count="104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1" fillId="0" borderId="18" xfId="0" applyFont="1" applyFill="1" applyBorder="1" applyProtection="1">
      <protection locked="0"/>
    </xf>
    <xf numFmtId="0" fontId="0" fillId="0" borderId="19" xfId="0" applyBorder="1" applyProtection="1">
      <protection locked="0"/>
    </xf>
    <xf numFmtId="165" fontId="8" fillId="2" borderId="9" xfId="0" applyNumberFormat="1" applyFont="1" applyFill="1" applyBorder="1" applyAlignment="1" applyProtection="1">
      <alignment vertical="center"/>
      <protection locked="0"/>
    </xf>
    <xf numFmtId="165" fontId="8" fillId="2" borderId="10" xfId="0" applyNumberFormat="1" applyFont="1" applyFill="1" applyBorder="1" applyAlignment="1" applyProtection="1">
      <alignment vertical="center"/>
      <protection locked="0"/>
    </xf>
    <xf numFmtId="165" fontId="8" fillId="2" borderId="11" xfId="0" applyNumberFormat="1" applyFont="1" applyFill="1" applyBorder="1" applyAlignment="1" applyProtection="1">
      <alignment vertical="center"/>
      <protection locked="0"/>
    </xf>
    <xf numFmtId="165" fontId="8" fillId="2" borderId="14" xfId="0" applyNumberFormat="1" applyFont="1" applyFill="1" applyBorder="1" applyAlignment="1" applyProtection="1">
      <alignment vertical="center"/>
      <protection locked="0"/>
    </xf>
    <xf numFmtId="165" fontId="8" fillId="2" borderId="15" xfId="0" applyNumberFormat="1" applyFont="1" applyFill="1" applyBorder="1" applyAlignment="1" applyProtection="1">
      <alignment vertical="center"/>
      <protection locked="0"/>
    </xf>
    <xf numFmtId="165" fontId="8" fillId="2" borderId="16" xfId="0" applyNumberFormat="1" applyFont="1" applyFill="1" applyBorder="1" applyAlignment="1" applyProtection="1">
      <alignment vertical="center"/>
      <protection locked="0"/>
    </xf>
    <xf numFmtId="165" fontId="8" fillId="2" borderId="17" xfId="0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165" fontId="8" fillId="2" borderId="2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textRotation="90"/>
      <protection locked="0"/>
    </xf>
    <xf numFmtId="0" fontId="11" fillId="0" borderId="19" xfId="0" applyFont="1" applyFill="1" applyBorder="1" applyProtection="1">
      <protection locked="0"/>
    </xf>
    <xf numFmtId="165" fontId="8" fillId="2" borderId="27" xfId="0" applyNumberFormat="1" applyFont="1" applyFill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28" xfId="0" applyFont="1" applyBorder="1" applyAlignment="1" applyProtection="1">
      <alignment horizontal="right" vertical="center"/>
      <protection locked="0"/>
    </xf>
    <xf numFmtId="165" fontId="8" fillId="0" borderId="36" xfId="0" applyNumberFormat="1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0" fillId="0" borderId="40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1" xfId="0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top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6" xfId="0" applyBorder="1"/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0" fillId="0" borderId="45" xfId="0" applyBorder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0" fillId="0" borderId="0" xfId="0" applyBorder="1" applyAlignment="1"/>
    <xf numFmtId="0" fontId="27" fillId="0" borderId="0" xfId="0" applyFont="1" applyBorder="1" applyAlignment="1">
      <alignment horizontal="right" vertical="center"/>
    </xf>
    <xf numFmtId="0" fontId="28" fillId="0" borderId="0" xfId="2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29" fillId="0" borderId="0" xfId="0" applyFont="1" applyBorder="1" applyAlignment="1">
      <alignment horizontal="right" vertical="center"/>
    </xf>
    <xf numFmtId="3" fontId="30" fillId="4" borderId="28" xfId="3" applyNumberFormat="1" applyFont="1" applyFill="1" applyBorder="1" applyAlignment="1" applyProtection="1">
      <alignment horizontal="center" vertical="center"/>
      <protection locked="0"/>
    </xf>
    <xf numFmtId="0" fontId="31" fillId="0" borderId="36" xfId="0" applyFont="1" applyBorder="1" applyAlignment="1">
      <alignment vertical="center"/>
    </xf>
    <xf numFmtId="0" fontId="29" fillId="0" borderId="36" xfId="0" applyFont="1" applyBorder="1" applyAlignment="1">
      <alignment horizontal="right" vertical="top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35" fillId="0" borderId="20" xfId="0" applyFont="1" applyFill="1" applyBorder="1" applyAlignment="1" applyProtection="1">
      <alignment horizontal="right"/>
      <protection locked="0"/>
    </xf>
    <xf numFmtId="165" fontId="5" fillId="3" borderId="12" xfId="0" applyNumberFormat="1" applyFont="1" applyFill="1" applyBorder="1" applyAlignment="1" applyProtection="1">
      <alignment vertical="center"/>
    </xf>
    <xf numFmtId="165" fontId="5" fillId="3" borderId="13" xfId="0" applyNumberFormat="1" applyFont="1" applyFill="1" applyBorder="1" applyAlignment="1" applyProtection="1">
      <alignment vertical="center"/>
    </xf>
    <xf numFmtId="165" fontId="5" fillId="3" borderId="34" xfId="0" applyNumberFormat="1" applyFont="1" applyFill="1" applyBorder="1" applyAlignment="1" applyProtection="1">
      <alignment vertical="center"/>
    </xf>
    <xf numFmtId="165" fontId="5" fillId="3" borderId="28" xfId="0" applyNumberFormat="1" applyFont="1" applyFill="1" applyBorder="1" applyAlignment="1" applyProtection="1">
      <alignment vertical="center"/>
    </xf>
    <xf numFmtId="165" fontId="8" fillId="0" borderId="32" xfId="0" applyNumberFormat="1" applyFont="1" applyBorder="1" applyAlignment="1" applyProtection="1">
      <alignment vertical="center"/>
    </xf>
    <xf numFmtId="165" fontId="8" fillId="0" borderId="29" xfId="0" applyNumberFormat="1" applyFont="1" applyBorder="1" applyAlignment="1" applyProtection="1">
      <alignment vertical="center"/>
    </xf>
    <xf numFmtId="165" fontId="8" fillId="0" borderId="33" xfId="0" applyNumberFormat="1" applyFont="1" applyBorder="1" applyAlignment="1" applyProtection="1">
      <alignment vertical="center"/>
    </xf>
    <xf numFmtId="165" fontId="8" fillId="0" borderId="4" xfId="0" applyNumberFormat="1" applyFont="1" applyBorder="1" applyAlignment="1" applyProtection="1">
      <alignment vertical="center"/>
    </xf>
    <xf numFmtId="165" fontId="8" fillId="0" borderId="5" xfId="0" applyNumberFormat="1" applyFont="1" applyBorder="1" applyAlignment="1" applyProtection="1">
      <alignment vertical="center"/>
    </xf>
    <xf numFmtId="165" fontId="8" fillId="0" borderId="6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3" fillId="0" borderId="0" xfId="3" applyFont="1" applyBorder="1" applyAlignment="1">
      <alignment horizontal="left" vertical="top" wrapText="1"/>
    </xf>
    <xf numFmtId="0" fontId="12" fillId="2" borderId="25" xfId="0" applyFont="1" applyFill="1" applyBorder="1" applyAlignment="1" applyProtection="1">
      <alignment horizontal="left" vertical="center" indent="1"/>
      <protection locked="0"/>
    </xf>
    <xf numFmtId="0" fontId="12" fillId="2" borderId="26" xfId="0" applyFont="1" applyFill="1" applyBorder="1" applyAlignment="1" applyProtection="1">
      <alignment horizontal="left" vertical="center" indent="1"/>
      <protection locked="0"/>
    </xf>
    <xf numFmtId="0" fontId="12" fillId="2" borderId="37" xfId="0" applyFont="1" applyFill="1" applyBorder="1" applyAlignment="1" applyProtection="1">
      <alignment horizontal="left" vertical="center" indent="1"/>
      <protection locked="0"/>
    </xf>
    <xf numFmtId="0" fontId="12" fillId="2" borderId="38" xfId="0" applyFont="1" applyFill="1" applyBorder="1" applyAlignment="1" applyProtection="1">
      <alignment horizontal="left" vertical="center" indent="1"/>
      <protection locked="0"/>
    </xf>
    <xf numFmtId="0" fontId="12" fillId="2" borderId="23" xfId="0" applyFont="1" applyFill="1" applyBorder="1" applyAlignment="1" applyProtection="1">
      <alignment horizontal="left" vertical="center" indent="1"/>
      <protection locked="0"/>
    </xf>
    <xf numFmtId="0" fontId="12" fillId="2" borderId="24" xfId="0" applyFont="1" applyFill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center" textRotation="90"/>
      <protection locked="0"/>
    </xf>
    <xf numFmtId="0" fontId="12" fillId="0" borderId="19" xfId="0" applyFont="1" applyFill="1" applyBorder="1" applyAlignment="1" applyProtection="1">
      <alignment horizontal="left" vertical="center" indent="1"/>
      <protection locked="0"/>
    </xf>
    <xf numFmtId="14" fontId="12" fillId="0" borderId="21" xfId="0" applyNumberFormat="1" applyFont="1" applyFill="1" applyBorder="1" applyAlignment="1" applyProtection="1">
      <alignment horizontal="left" vertical="center" indent="1"/>
      <protection locked="0"/>
    </xf>
    <xf numFmtId="0" fontId="19" fillId="0" borderId="1" xfId="1" applyFont="1" applyBorder="1" applyAlignment="1" applyProtection="1">
      <alignment horizontal="center"/>
    </xf>
    <xf numFmtId="0" fontId="18" fillId="0" borderId="39" xfId="0" applyFont="1" applyFill="1" applyBorder="1" applyAlignment="1" applyProtection="1">
      <alignment horizontal="right" vertical="center"/>
    </xf>
    <xf numFmtId="0" fontId="0" fillId="0" borderId="0" xfId="0" applyFill="1" applyBorder="1" applyProtection="1"/>
    <xf numFmtId="0" fontId="16" fillId="0" borderId="49" xfId="0" applyFont="1" applyFill="1" applyBorder="1" applyAlignment="1" applyProtection="1">
      <alignment horizontal="right" vertical="center"/>
      <protection locked="0"/>
    </xf>
    <xf numFmtId="0" fontId="15" fillId="0" borderId="50" xfId="0" applyFont="1" applyFill="1" applyBorder="1" applyAlignment="1" applyProtection="1">
      <alignment horizontal="left" vertical="center" indent="1"/>
      <protection locked="0"/>
    </xf>
    <xf numFmtId="0" fontId="15" fillId="0" borderId="51" xfId="0" applyFont="1" applyFill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16" fillId="3" borderId="35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textRotation="90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34" fillId="0" borderId="0" xfId="0" applyFont="1" applyFill="1" applyAlignment="1">
      <alignment horizontal="center" vertical="center"/>
    </xf>
  </cellXfs>
  <cellStyles count="4">
    <cellStyle name="Heading 1" xfId="1" builtinId="16"/>
    <cellStyle name="Hyperlink" xfId="2" builtinId="8"/>
    <cellStyle name="Normal" xfId="0" builtinId="0"/>
    <cellStyle name="Normal 2 2" xf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Cummulative  Cash Flow at Year</a:t>
            </a:r>
            <a:r>
              <a:rPr lang="en-US" baseline="0"/>
              <a:t> End</a:t>
            </a:r>
            <a:endParaRPr lang="en-US"/>
          </a:p>
        </c:rich>
      </c:tx>
      <c:layout>
        <c:manualLayout>
          <c:xMode val="edge"/>
          <c:yMode val="edge"/>
          <c:x val="0.44285079408908606"/>
          <c:y val="0.120617781946160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OPTION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2225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1-4E8B-97CD-3AB8F676BA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Cost Benefit Analysis'!$D$10:$N$10</c:f>
              <c:strCache>
                <c:ptCount val="1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</c:strCache>
            </c:strRef>
          </c:cat>
          <c:val>
            <c:numRef>
              <c:f>'Financial Cost Benefit Analysis'!$D$22:$N$22</c:f>
              <c:numCache>
                <c:formatCode>"$"#,##0</c:formatCode>
                <c:ptCount val="11"/>
                <c:pt idx="0">
                  <c:v>-100000</c:v>
                </c:pt>
                <c:pt idx="1">
                  <c:v>-70000</c:v>
                </c:pt>
                <c:pt idx="2">
                  <c:v>-60000</c:v>
                </c:pt>
                <c:pt idx="3">
                  <c:v>-50000</c:v>
                </c:pt>
                <c:pt idx="4">
                  <c:v>-40000</c:v>
                </c:pt>
                <c:pt idx="5">
                  <c:v>-30000</c:v>
                </c:pt>
                <c:pt idx="6">
                  <c:v>-20000</c:v>
                </c:pt>
                <c:pt idx="7">
                  <c:v>-10000</c:v>
                </c:pt>
                <c:pt idx="8">
                  <c:v>0</c:v>
                </c:pt>
                <c:pt idx="9">
                  <c:v>10000</c:v>
                </c:pt>
                <c:pt idx="10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E5-4FD9-A743-B233C21E7296}"/>
            </c:ext>
          </c:extLst>
        </c:ser>
        <c:ser>
          <c:idx val="1"/>
          <c:order val="1"/>
          <c:tx>
            <c:v>OPTION 2</c:v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222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91-4E8B-97CD-3AB8F676BA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Cost Benefit Analysis'!$D$10:$N$10</c:f>
              <c:strCache>
                <c:ptCount val="11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  <c:pt idx="6">
                  <c:v>Year 6</c:v>
                </c:pt>
                <c:pt idx="7">
                  <c:v>Year 7</c:v>
                </c:pt>
                <c:pt idx="8">
                  <c:v>Year 8</c:v>
                </c:pt>
                <c:pt idx="9">
                  <c:v>Year 9</c:v>
                </c:pt>
                <c:pt idx="10">
                  <c:v>Year 10</c:v>
                </c:pt>
              </c:strCache>
            </c:strRef>
          </c:cat>
          <c:val>
            <c:numRef>
              <c:f>'Financial Cost Benefit Analysis'!$D$43:$N$43</c:f>
              <c:numCache>
                <c:formatCode>"$"#,##0</c:formatCode>
                <c:ptCount val="11"/>
                <c:pt idx="0">
                  <c:v>-150000</c:v>
                </c:pt>
                <c:pt idx="1">
                  <c:v>-100500</c:v>
                </c:pt>
                <c:pt idx="2">
                  <c:v>-86000</c:v>
                </c:pt>
                <c:pt idx="3">
                  <c:v>-71500</c:v>
                </c:pt>
                <c:pt idx="4">
                  <c:v>-57000</c:v>
                </c:pt>
                <c:pt idx="5">
                  <c:v>-42500</c:v>
                </c:pt>
                <c:pt idx="6">
                  <c:v>-28000</c:v>
                </c:pt>
                <c:pt idx="7">
                  <c:v>-13500</c:v>
                </c:pt>
                <c:pt idx="8">
                  <c:v>1000</c:v>
                </c:pt>
                <c:pt idx="9">
                  <c:v>15500</c:v>
                </c:pt>
                <c:pt idx="10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E5-4FD9-A743-B233C21E7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919328"/>
        <c:axId val="-8922592"/>
      </c:lineChart>
      <c:catAx>
        <c:axId val="-8919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22592"/>
        <c:crosses val="autoZero"/>
        <c:auto val="1"/>
        <c:lblAlgn val="ctr"/>
        <c:lblOffset val="100"/>
        <c:noMultiLvlLbl val="0"/>
      </c:catAx>
      <c:valAx>
        <c:axId val="-89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CUMMULATIVE CASH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2057400</xdr:colOff>
      <xdr:row>5</xdr:row>
      <xdr:rowOff>28575</xdr:rowOff>
    </xdr:from>
    <xdr:to>
      <xdr:col>4</xdr:col>
      <xdr:colOff>609600</xdr:colOff>
      <xdr:row>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189CFF-B9F9-437D-B181-AFEA45DF2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0" y="1733550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211667</xdr:colOff>
      <xdr:row>47</xdr:row>
      <xdr:rowOff>123826</xdr:rowOff>
    </xdr:from>
    <xdr:to>
      <xdr:col>14</xdr:col>
      <xdr:colOff>963082</xdr:colOff>
      <xdr:row>76</xdr:row>
      <xdr:rowOff>211666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21167</xdr:colOff>
      <xdr:row>49</xdr:row>
      <xdr:rowOff>190500</xdr:rowOff>
    </xdr:from>
    <xdr:to>
      <xdr:col>10</xdr:col>
      <xdr:colOff>529166</xdr:colOff>
      <xdr:row>51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16500" y="10996083"/>
          <a:ext cx="4159249" cy="315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en-US" sz="1800" b="1"/>
            <a:t>FINANCIAL</a:t>
          </a:r>
          <a:r>
            <a:rPr lang="en-US" sz="1800" b="1" baseline="0"/>
            <a:t> COST BENEFIT ANALYSIS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I11" sqref="I11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3"/>
      <c r="B1" s="36" t="s">
        <v>58</v>
      </c>
    </row>
    <row r="2" spans="1:6" ht="24.75" customHeight="1" x14ac:dyDescent="0.25">
      <c r="B2" s="37"/>
      <c r="C2" s="38"/>
      <c r="D2" s="38"/>
      <c r="E2" s="38"/>
      <c r="F2" s="39"/>
    </row>
    <row r="3" spans="1:6" ht="24.75" customHeight="1" x14ac:dyDescent="0.35">
      <c r="B3" s="40"/>
      <c r="C3" s="41"/>
      <c r="D3" s="42" t="s">
        <v>52</v>
      </c>
      <c r="E3" s="43"/>
      <c r="F3" s="44"/>
    </row>
    <row r="4" spans="1:6" ht="24.75" customHeight="1" x14ac:dyDescent="0.35">
      <c r="B4" s="40"/>
      <c r="C4" s="41"/>
      <c r="D4" s="45" t="s">
        <v>37</v>
      </c>
      <c r="E4" s="43"/>
      <c r="F4" s="44"/>
    </row>
    <row r="5" spans="1:6" ht="35.25" customHeight="1" x14ac:dyDescent="0.25">
      <c r="B5" s="40"/>
      <c r="C5" s="43"/>
      <c r="D5" s="46" t="s">
        <v>38</v>
      </c>
      <c r="E5" s="43"/>
      <c r="F5" s="44"/>
    </row>
    <row r="6" spans="1:6" ht="24.75" customHeight="1" x14ac:dyDescent="0.25">
      <c r="B6" s="40"/>
      <c r="C6" s="43"/>
      <c r="D6" s="46"/>
      <c r="E6" s="43"/>
      <c r="F6" s="44"/>
    </row>
    <row r="7" spans="1:6" ht="24.75" customHeight="1" x14ac:dyDescent="0.25">
      <c r="B7" s="40"/>
      <c r="C7" s="43"/>
      <c r="D7" s="47"/>
      <c r="E7" s="43"/>
      <c r="F7" s="44"/>
    </row>
    <row r="8" spans="1:6" ht="24.75" customHeight="1" x14ac:dyDescent="0.25">
      <c r="B8" s="40"/>
      <c r="C8" s="43"/>
      <c r="D8" s="43"/>
      <c r="E8" s="43"/>
      <c r="F8" s="44"/>
    </row>
    <row r="9" spans="1:6" ht="24.75" customHeight="1" x14ac:dyDescent="0.4">
      <c r="B9" s="40"/>
      <c r="C9" s="43"/>
      <c r="D9" s="48" t="s">
        <v>39</v>
      </c>
      <c r="E9" s="43"/>
      <c r="F9" s="44"/>
    </row>
    <row r="10" spans="1:6" ht="24.75" customHeight="1" x14ac:dyDescent="0.25">
      <c r="B10" s="40"/>
      <c r="C10" s="43"/>
      <c r="D10" s="49" t="s">
        <v>40</v>
      </c>
      <c r="E10" s="43"/>
      <c r="F10" s="44"/>
    </row>
    <row r="11" spans="1:6" ht="24.75" customHeight="1" x14ac:dyDescent="0.25">
      <c r="B11" s="40"/>
      <c r="C11" s="50" t="s">
        <v>41</v>
      </c>
      <c r="D11" s="51" t="s">
        <v>56</v>
      </c>
      <c r="E11" s="52"/>
      <c r="F11" s="44"/>
    </row>
    <row r="12" spans="1:6" ht="24.75" customHeight="1" x14ac:dyDescent="0.25">
      <c r="B12" s="40"/>
      <c r="C12" s="53" t="s">
        <v>42</v>
      </c>
      <c r="D12" s="54" t="s">
        <v>57</v>
      </c>
      <c r="E12" s="43"/>
      <c r="F12" s="44"/>
    </row>
    <row r="13" spans="1:6" ht="24.75" customHeight="1" x14ac:dyDescent="0.25">
      <c r="B13" s="40"/>
      <c r="C13" s="53"/>
      <c r="D13" s="54"/>
      <c r="E13" s="43"/>
      <c r="F13" s="44"/>
    </row>
    <row r="14" spans="1:6" ht="24.75" customHeight="1" x14ac:dyDescent="0.25">
      <c r="B14" s="55"/>
      <c r="C14" s="56" t="s">
        <v>43</v>
      </c>
      <c r="D14" s="57">
        <v>123</v>
      </c>
      <c r="E14" s="43"/>
      <c r="F14" s="44"/>
    </row>
    <row r="15" spans="1:6" ht="24.75" customHeight="1" x14ac:dyDescent="0.25">
      <c r="B15" s="55"/>
      <c r="C15" s="53"/>
      <c r="D15" s="53"/>
      <c r="E15" s="43"/>
      <c r="F15" s="44"/>
    </row>
    <row r="16" spans="1:6" ht="24.75" customHeight="1" x14ac:dyDescent="0.25">
      <c r="B16" s="58" t="s">
        <v>44</v>
      </c>
      <c r="C16" s="43"/>
      <c r="D16" s="43"/>
      <c r="E16" s="43"/>
      <c r="F16" s="44"/>
    </row>
    <row r="17" spans="2:6" ht="42.75" customHeight="1" x14ac:dyDescent="0.25">
      <c r="B17" s="59" t="s">
        <v>45</v>
      </c>
      <c r="C17" s="78" t="s">
        <v>46</v>
      </c>
      <c r="D17" s="78"/>
      <c r="E17" s="78"/>
      <c r="F17" s="44"/>
    </row>
    <row r="18" spans="2:6" ht="53.25" customHeight="1" x14ac:dyDescent="0.25">
      <c r="B18" s="59" t="s">
        <v>47</v>
      </c>
      <c r="C18" s="78" t="s">
        <v>48</v>
      </c>
      <c r="D18" s="78"/>
      <c r="E18" s="78"/>
      <c r="F18" s="44"/>
    </row>
    <row r="19" spans="2:6" ht="42.75" customHeight="1" x14ac:dyDescent="0.25">
      <c r="B19" s="59" t="s">
        <v>49</v>
      </c>
      <c r="C19" s="78" t="s">
        <v>50</v>
      </c>
      <c r="D19" s="78"/>
      <c r="E19" s="78"/>
      <c r="F19" s="44"/>
    </row>
    <row r="20" spans="2:6" ht="42.75" customHeight="1" x14ac:dyDescent="0.25">
      <c r="B20" s="60"/>
      <c r="C20" s="61"/>
      <c r="D20" s="61"/>
      <c r="E20" s="61"/>
      <c r="F20" s="62"/>
    </row>
  </sheetData>
  <sheetProtection algorithmName="SHA-512" hashValue="U2YqclXnyDU+MF0zAisoTWMl31F9/J4YAA8Mo3OdjB2hkz2JQeu604zggplpzj0kFBUbwQSwv9s2d5CUiZ2Y0Q==" saltValue="jrU57FUgXSEzmnsu1bNEjA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tabSelected="1" zoomScale="90" zoomScaleNormal="90" workbookViewId="0">
      <selection activeCell="J86" sqref="J86"/>
    </sheetView>
  </sheetViews>
  <sheetFormatPr defaultColWidth="9.140625" defaultRowHeight="19.899999999999999" customHeight="1" x14ac:dyDescent="0.25"/>
  <cols>
    <col min="1" max="1" width="3.28515625" style="3" customWidth="1"/>
    <col min="2" max="2" width="11.42578125" style="3" customWidth="1"/>
    <col min="3" max="3" width="23.7109375" style="3" customWidth="1"/>
    <col min="4" max="15" width="14.42578125" style="3" customWidth="1"/>
    <col min="16" max="16" width="3.140625" style="3" customWidth="1"/>
    <col min="17" max="16384" width="9.140625" style="3"/>
  </cols>
  <sheetData>
    <row r="1" spans="1:21" ht="33.75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89" t="s">
        <v>54</v>
      </c>
      <c r="P1" s="33"/>
    </row>
    <row r="2" spans="1:21" ht="27" customHeight="1" thickBot="1" x14ac:dyDescent="0.45">
      <c r="A2" s="1"/>
      <c r="B2" s="88" t="s">
        <v>51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2"/>
    </row>
    <row r="3" spans="1:21" ht="19.899999999999999" customHeight="1" thickTop="1" x14ac:dyDescent="0.25">
      <c r="A3" s="1"/>
      <c r="B3" s="9"/>
      <c r="C3" s="4"/>
      <c r="D3" s="5"/>
      <c r="E3" s="5"/>
      <c r="F3" s="4"/>
      <c r="G3" s="6"/>
      <c r="H3" s="4"/>
      <c r="I3" s="7"/>
      <c r="J3" s="8"/>
      <c r="K3" s="8"/>
      <c r="L3" s="9"/>
      <c r="M3" s="9"/>
      <c r="N3" s="9"/>
      <c r="O3" s="9"/>
      <c r="P3" s="2"/>
    </row>
    <row r="4" spans="1:21" ht="19.899999999999999" customHeight="1" x14ac:dyDescent="0.25">
      <c r="A4" s="1"/>
      <c r="B4" s="29" t="s">
        <v>1</v>
      </c>
      <c r="C4" s="86" t="s">
        <v>18</v>
      </c>
      <c r="D4" s="86"/>
      <c r="E4" s="86"/>
      <c r="F4" s="86"/>
      <c r="G4" s="86"/>
      <c r="H4" s="86"/>
      <c r="I4" s="86"/>
      <c r="J4" s="86"/>
      <c r="K4" s="86"/>
      <c r="L4" s="90"/>
      <c r="M4" s="29" t="s">
        <v>19</v>
      </c>
      <c r="N4" s="86" t="s">
        <v>30</v>
      </c>
      <c r="O4" s="86"/>
      <c r="P4" s="2"/>
    </row>
    <row r="5" spans="1:21" ht="19.899999999999999" customHeight="1" x14ac:dyDescent="0.25">
      <c r="A5" s="1"/>
      <c r="B5" s="29" t="s">
        <v>20</v>
      </c>
      <c r="C5" s="86" t="s">
        <v>21</v>
      </c>
      <c r="D5" s="86"/>
      <c r="E5" s="86"/>
      <c r="F5" s="86"/>
      <c r="G5" s="86"/>
      <c r="H5" s="86"/>
      <c r="I5" s="86"/>
      <c r="J5" s="86"/>
      <c r="K5" s="86"/>
      <c r="L5" s="90"/>
      <c r="M5" s="29" t="s">
        <v>0</v>
      </c>
      <c r="N5" s="87">
        <v>43101</v>
      </c>
      <c r="O5" s="87"/>
      <c r="P5" s="2"/>
    </row>
    <row r="6" spans="1:21" ht="19.899999999999999" customHeight="1" x14ac:dyDescent="0.25">
      <c r="A6" s="1"/>
      <c r="B6" s="9"/>
      <c r="C6" s="10"/>
      <c r="D6" s="10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21" ht="19.899999999999999" customHeight="1" x14ac:dyDescent="0.25">
      <c r="A7" s="1"/>
      <c r="B7" s="91" t="s">
        <v>34</v>
      </c>
      <c r="C7" s="92" t="s">
        <v>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  <c r="P7" s="2"/>
    </row>
    <row r="8" spans="1:21" ht="19.899999999999999" customHeight="1" x14ac:dyDescent="0.25">
      <c r="A8" s="1"/>
      <c r="B8" s="9"/>
      <c r="C8" s="1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"/>
    </row>
    <row r="9" spans="1:21" ht="19.899999999999999" customHeight="1" x14ac:dyDescent="0.25">
      <c r="A9" s="85"/>
      <c r="B9" s="23"/>
      <c r="C9" s="11"/>
      <c r="D9" s="21">
        <v>2018</v>
      </c>
      <c r="E9" s="74">
        <f>D9+1</f>
        <v>2019</v>
      </c>
      <c r="F9" s="74">
        <f t="shared" ref="F9:N9" si="0">E9+1</f>
        <v>2020</v>
      </c>
      <c r="G9" s="74">
        <f t="shared" si="0"/>
        <v>2021</v>
      </c>
      <c r="H9" s="74">
        <f t="shared" si="0"/>
        <v>2022</v>
      </c>
      <c r="I9" s="74">
        <f t="shared" si="0"/>
        <v>2023</v>
      </c>
      <c r="J9" s="74">
        <f t="shared" si="0"/>
        <v>2024</v>
      </c>
      <c r="K9" s="74">
        <f t="shared" si="0"/>
        <v>2025</v>
      </c>
      <c r="L9" s="74">
        <f t="shared" si="0"/>
        <v>2026</v>
      </c>
      <c r="M9" s="74">
        <f t="shared" si="0"/>
        <v>2027</v>
      </c>
      <c r="N9" s="75">
        <f t="shared" si="0"/>
        <v>2028</v>
      </c>
      <c r="O9" s="77"/>
      <c r="P9" s="2"/>
      <c r="U9" s="30"/>
    </row>
    <row r="10" spans="1:21" ht="19.899999999999999" customHeight="1" thickBot="1" x14ac:dyDescent="0.3">
      <c r="A10" s="85"/>
      <c r="B10" s="98" t="s">
        <v>33</v>
      </c>
      <c r="C10" s="98"/>
      <c r="D10" s="94" t="s">
        <v>3</v>
      </c>
      <c r="E10" s="95" t="s">
        <v>4</v>
      </c>
      <c r="F10" s="95" t="s">
        <v>5</v>
      </c>
      <c r="G10" s="95" t="s">
        <v>6</v>
      </c>
      <c r="H10" s="95" t="s">
        <v>7</v>
      </c>
      <c r="I10" s="95" t="s">
        <v>8</v>
      </c>
      <c r="J10" s="95" t="s">
        <v>9</v>
      </c>
      <c r="K10" s="95" t="s">
        <v>10</v>
      </c>
      <c r="L10" s="95" t="s">
        <v>11</v>
      </c>
      <c r="M10" s="95" t="s">
        <v>12</v>
      </c>
      <c r="N10" s="96" t="s">
        <v>13</v>
      </c>
      <c r="O10" s="97" t="s">
        <v>32</v>
      </c>
      <c r="P10" s="2"/>
    </row>
    <row r="11" spans="1:21" ht="19.899999999999999" customHeight="1" thickTop="1" x14ac:dyDescent="0.25">
      <c r="A11" s="34">
        <v>1</v>
      </c>
      <c r="B11" s="81" t="s">
        <v>14</v>
      </c>
      <c r="C11" s="82"/>
      <c r="D11" s="14">
        <v>-100000</v>
      </c>
      <c r="E11" s="15"/>
      <c r="F11" s="15"/>
      <c r="G11" s="15"/>
      <c r="H11" s="15"/>
      <c r="I11" s="15"/>
      <c r="J11" s="15"/>
      <c r="K11" s="15"/>
      <c r="L11" s="15"/>
      <c r="M11" s="15"/>
      <c r="N11" s="22"/>
      <c r="O11" s="64">
        <f t="shared" ref="O11:O15" si="1">SUM(D11:N11)</f>
        <v>-100000</v>
      </c>
      <c r="P11" s="2"/>
    </row>
    <row r="12" spans="1:21" ht="19.899999999999999" customHeight="1" x14ac:dyDescent="0.25">
      <c r="A12" s="34">
        <v>2</v>
      </c>
      <c r="B12" s="83" t="s">
        <v>22</v>
      </c>
      <c r="C12" s="84"/>
      <c r="D12" s="14"/>
      <c r="E12" s="15">
        <v>20000</v>
      </c>
      <c r="F12" s="15"/>
      <c r="G12" s="15"/>
      <c r="H12" s="15"/>
      <c r="I12" s="15"/>
      <c r="J12" s="15"/>
      <c r="K12" s="15"/>
      <c r="L12" s="15"/>
      <c r="M12" s="15"/>
      <c r="N12" s="16"/>
      <c r="O12" s="65">
        <f t="shared" si="1"/>
        <v>20000</v>
      </c>
      <c r="P12" s="2"/>
    </row>
    <row r="13" spans="1:21" ht="19.899999999999999" customHeight="1" x14ac:dyDescent="0.25">
      <c r="A13" s="34">
        <v>3</v>
      </c>
      <c r="B13" s="83"/>
      <c r="C13" s="84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65">
        <f t="shared" si="1"/>
        <v>0</v>
      </c>
      <c r="P13" s="2"/>
    </row>
    <row r="14" spans="1:21" ht="19.899999999999999" customHeight="1" x14ac:dyDescent="0.25">
      <c r="A14" s="34">
        <v>4</v>
      </c>
      <c r="B14" s="83" t="s">
        <v>23</v>
      </c>
      <c r="C14" s="84"/>
      <c r="D14" s="14"/>
      <c r="E14" s="15">
        <v>-10000</v>
      </c>
      <c r="F14" s="15">
        <v>-10000</v>
      </c>
      <c r="G14" s="15">
        <v>-10000</v>
      </c>
      <c r="H14" s="15">
        <v>-10000</v>
      </c>
      <c r="I14" s="15">
        <v>-10000</v>
      </c>
      <c r="J14" s="15">
        <v>-10000</v>
      </c>
      <c r="K14" s="15">
        <v>-10000</v>
      </c>
      <c r="L14" s="15">
        <v>-10000</v>
      </c>
      <c r="M14" s="15">
        <v>-10000</v>
      </c>
      <c r="N14" s="16">
        <v>-10000</v>
      </c>
      <c r="O14" s="65">
        <f t="shared" si="1"/>
        <v>-100000</v>
      </c>
      <c r="P14" s="2"/>
    </row>
    <row r="15" spans="1:21" ht="19.899999999999999" customHeight="1" x14ac:dyDescent="0.25">
      <c r="A15" s="34">
        <v>5</v>
      </c>
      <c r="B15" s="83"/>
      <c r="C15" s="84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65">
        <f t="shared" si="1"/>
        <v>0</v>
      </c>
      <c r="P15" s="2"/>
    </row>
    <row r="16" spans="1:21" ht="19.899999999999999" customHeight="1" x14ac:dyDescent="0.25">
      <c r="A16" s="34">
        <v>6</v>
      </c>
      <c r="B16" s="83" t="s">
        <v>24</v>
      </c>
      <c r="C16" s="84"/>
      <c r="D16" s="14"/>
      <c r="E16" s="15">
        <v>15000</v>
      </c>
      <c r="F16" s="15">
        <v>15000</v>
      </c>
      <c r="G16" s="15">
        <v>15000</v>
      </c>
      <c r="H16" s="15">
        <v>15000</v>
      </c>
      <c r="I16" s="15">
        <v>15000</v>
      </c>
      <c r="J16" s="15">
        <v>15000</v>
      </c>
      <c r="K16" s="15">
        <v>15000</v>
      </c>
      <c r="L16" s="15">
        <v>15000</v>
      </c>
      <c r="M16" s="15">
        <v>15000</v>
      </c>
      <c r="N16" s="16">
        <v>15000</v>
      </c>
      <c r="O16" s="65">
        <f t="shared" ref="O16:O21" si="2">SUM(D16:N16)</f>
        <v>150000</v>
      </c>
      <c r="P16" s="2"/>
    </row>
    <row r="17" spans="1:16" ht="19.899999999999999" customHeight="1" x14ac:dyDescent="0.25">
      <c r="A17" s="34">
        <v>7</v>
      </c>
      <c r="B17" s="83" t="s">
        <v>25</v>
      </c>
      <c r="C17" s="84"/>
      <c r="D17" s="17"/>
      <c r="E17" s="18">
        <v>5000</v>
      </c>
      <c r="F17" s="18">
        <v>5000</v>
      </c>
      <c r="G17" s="18">
        <v>5000</v>
      </c>
      <c r="H17" s="18">
        <v>5000</v>
      </c>
      <c r="I17" s="18">
        <v>5000</v>
      </c>
      <c r="J17" s="18">
        <v>5000</v>
      </c>
      <c r="K17" s="18">
        <v>5000</v>
      </c>
      <c r="L17" s="18">
        <v>5000</v>
      </c>
      <c r="M17" s="18">
        <v>5000</v>
      </c>
      <c r="N17" s="19">
        <v>5000</v>
      </c>
      <c r="O17" s="65">
        <f t="shared" si="2"/>
        <v>50000</v>
      </c>
      <c r="P17" s="2"/>
    </row>
    <row r="18" spans="1:16" ht="19.899999999999999" customHeight="1" x14ac:dyDescent="0.25">
      <c r="A18" s="34">
        <v>8</v>
      </c>
      <c r="B18" s="83"/>
      <c r="C18" s="84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25"/>
      <c r="O18" s="65">
        <f t="shared" si="2"/>
        <v>0</v>
      </c>
      <c r="P18" s="2"/>
    </row>
    <row r="19" spans="1:16" ht="19.899999999999999" customHeight="1" x14ac:dyDescent="0.25">
      <c r="A19" s="34">
        <v>9</v>
      </c>
      <c r="B19" s="83"/>
      <c r="C19" s="84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25"/>
      <c r="O19" s="65">
        <f t="shared" si="2"/>
        <v>0</v>
      </c>
      <c r="P19" s="2"/>
    </row>
    <row r="20" spans="1:16" ht="19.899999999999999" customHeight="1" x14ac:dyDescent="0.25">
      <c r="A20" s="34">
        <v>10</v>
      </c>
      <c r="B20" s="79"/>
      <c r="C20" s="80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20"/>
      <c r="O20" s="66">
        <f t="shared" si="2"/>
        <v>0</v>
      </c>
      <c r="P20" s="2"/>
    </row>
    <row r="21" spans="1:16" ht="19.899999999999999" customHeight="1" x14ac:dyDescent="0.25">
      <c r="A21" s="1"/>
      <c r="B21" s="9"/>
      <c r="C21" s="26" t="s">
        <v>15</v>
      </c>
      <c r="D21" s="68">
        <f t="shared" ref="D21:N21" si="3">SUM(D11:D20)</f>
        <v>-100000</v>
      </c>
      <c r="E21" s="69">
        <f t="shared" si="3"/>
        <v>30000</v>
      </c>
      <c r="F21" s="69">
        <f t="shared" si="3"/>
        <v>10000</v>
      </c>
      <c r="G21" s="69">
        <f t="shared" si="3"/>
        <v>10000</v>
      </c>
      <c r="H21" s="69">
        <f t="shared" si="3"/>
        <v>10000</v>
      </c>
      <c r="I21" s="69">
        <f t="shared" si="3"/>
        <v>10000</v>
      </c>
      <c r="J21" s="69">
        <f t="shared" si="3"/>
        <v>10000</v>
      </c>
      <c r="K21" s="69">
        <f t="shared" si="3"/>
        <v>10000</v>
      </c>
      <c r="L21" s="69">
        <f t="shared" si="3"/>
        <v>10000</v>
      </c>
      <c r="M21" s="69">
        <f t="shared" si="3"/>
        <v>10000</v>
      </c>
      <c r="N21" s="70">
        <f t="shared" si="3"/>
        <v>10000</v>
      </c>
      <c r="O21" s="67">
        <f t="shared" si="2"/>
        <v>20000</v>
      </c>
      <c r="P21" s="2"/>
    </row>
    <row r="22" spans="1:16" ht="19.899999999999999" customHeight="1" x14ac:dyDescent="0.25">
      <c r="A22" s="1"/>
      <c r="B22" s="9"/>
      <c r="C22" s="27" t="s">
        <v>16</v>
      </c>
      <c r="D22" s="71">
        <f>D21</f>
        <v>-100000</v>
      </c>
      <c r="E22" s="72">
        <f>D22+E21</f>
        <v>-70000</v>
      </c>
      <c r="F22" s="72">
        <f t="shared" ref="F22:N22" si="4">E22+F21</f>
        <v>-60000</v>
      </c>
      <c r="G22" s="72">
        <f t="shared" si="4"/>
        <v>-50000</v>
      </c>
      <c r="H22" s="72">
        <f t="shared" si="4"/>
        <v>-40000</v>
      </c>
      <c r="I22" s="72">
        <f t="shared" si="4"/>
        <v>-30000</v>
      </c>
      <c r="J22" s="72">
        <f t="shared" si="4"/>
        <v>-20000</v>
      </c>
      <c r="K22" s="72">
        <f t="shared" si="4"/>
        <v>-10000</v>
      </c>
      <c r="L22" s="72">
        <f t="shared" si="4"/>
        <v>0</v>
      </c>
      <c r="M22" s="72">
        <f t="shared" si="4"/>
        <v>10000</v>
      </c>
      <c r="N22" s="73">
        <f t="shared" si="4"/>
        <v>20000</v>
      </c>
      <c r="O22" s="28"/>
      <c r="P22" s="2"/>
    </row>
    <row r="23" spans="1:16" ht="19.899999999999999" customHeight="1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2"/>
    </row>
    <row r="24" spans="1:16" ht="19.899999999999999" customHeight="1" x14ac:dyDescent="0.25">
      <c r="A24" s="1"/>
      <c r="B24" s="35" t="s">
        <v>26</v>
      </c>
      <c r="C24" s="86" t="s">
        <v>27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2"/>
    </row>
    <row r="25" spans="1:16" ht="19.899999999999999" customHeight="1" x14ac:dyDescent="0.25">
      <c r="A25" s="1"/>
      <c r="B25" s="9"/>
      <c r="C25" s="86" t="s">
        <v>28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2"/>
    </row>
    <row r="26" spans="1:16" ht="19.899999999999999" customHeight="1" x14ac:dyDescent="0.25">
      <c r="A26" s="1"/>
      <c r="B26" s="9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"/>
    </row>
    <row r="27" spans="1:16" ht="19.899999999999999" customHeight="1" x14ac:dyDescent="0.25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"/>
    </row>
    <row r="28" spans="1:16" ht="19.899999999999999" customHeight="1" x14ac:dyDescent="0.25">
      <c r="A28" s="1"/>
      <c r="B28" s="91" t="s">
        <v>35</v>
      </c>
      <c r="C28" s="92" t="s">
        <v>17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2"/>
    </row>
    <row r="29" spans="1:16" ht="19.899999999999999" customHeight="1" x14ac:dyDescent="0.25">
      <c r="A29" s="1"/>
      <c r="B29" s="9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"/>
    </row>
    <row r="30" spans="1:16" ht="19.899999999999999" customHeight="1" x14ac:dyDescent="0.25">
      <c r="A30" s="85" t="s">
        <v>29</v>
      </c>
      <c r="B30" s="99"/>
      <c r="C30" s="100"/>
      <c r="D30" s="76">
        <f>D9</f>
        <v>2018</v>
      </c>
      <c r="E30" s="74">
        <f>D30+1</f>
        <v>2019</v>
      </c>
      <c r="F30" s="74">
        <f t="shared" ref="F30:N30" si="5">E30+1</f>
        <v>2020</v>
      </c>
      <c r="G30" s="74">
        <f t="shared" si="5"/>
        <v>2021</v>
      </c>
      <c r="H30" s="74">
        <f t="shared" si="5"/>
        <v>2022</v>
      </c>
      <c r="I30" s="74">
        <f t="shared" si="5"/>
        <v>2023</v>
      </c>
      <c r="J30" s="74">
        <f t="shared" si="5"/>
        <v>2024</v>
      </c>
      <c r="K30" s="74">
        <f t="shared" si="5"/>
        <v>2025</v>
      </c>
      <c r="L30" s="74">
        <f t="shared" si="5"/>
        <v>2026</v>
      </c>
      <c r="M30" s="74">
        <f t="shared" si="5"/>
        <v>2027</v>
      </c>
      <c r="N30" s="75">
        <f t="shared" si="5"/>
        <v>2028</v>
      </c>
      <c r="O30" s="101"/>
      <c r="P30" s="2"/>
    </row>
    <row r="31" spans="1:16" ht="19.899999999999999" customHeight="1" thickBot="1" x14ac:dyDescent="0.3">
      <c r="A31" s="85"/>
      <c r="B31" s="98" t="s">
        <v>36</v>
      </c>
      <c r="C31" s="98"/>
      <c r="D31" s="94" t="s">
        <v>3</v>
      </c>
      <c r="E31" s="95" t="s">
        <v>4</v>
      </c>
      <c r="F31" s="95" t="s">
        <v>5</v>
      </c>
      <c r="G31" s="95" t="s">
        <v>6</v>
      </c>
      <c r="H31" s="95" t="s">
        <v>7</v>
      </c>
      <c r="I31" s="95" t="s">
        <v>8</v>
      </c>
      <c r="J31" s="95" t="s">
        <v>9</v>
      </c>
      <c r="K31" s="95" t="s">
        <v>10</v>
      </c>
      <c r="L31" s="95" t="s">
        <v>11</v>
      </c>
      <c r="M31" s="95" t="s">
        <v>12</v>
      </c>
      <c r="N31" s="95" t="s">
        <v>13</v>
      </c>
      <c r="O31" s="97" t="s">
        <v>32</v>
      </c>
      <c r="P31" s="2"/>
    </row>
    <row r="32" spans="1:16" ht="19.899999999999999" customHeight="1" thickTop="1" x14ac:dyDescent="0.25">
      <c r="A32" s="34">
        <v>1</v>
      </c>
      <c r="B32" s="81" t="s">
        <v>14</v>
      </c>
      <c r="C32" s="82"/>
      <c r="D32" s="14">
        <v>-150000</v>
      </c>
      <c r="E32" s="15"/>
      <c r="F32" s="15"/>
      <c r="G32" s="15"/>
      <c r="H32" s="15"/>
      <c r="I32" s="15"/>
      <c r="J32" s="15"/>
      <c r="K32" s="15"/>
      <c r="L32" s="15"/>
      <c r="M32" s="15"/>
      <c r="N32" s="22"/>
      <c r="O32" s="64">
        <f t="shared" ref="O32:O42" si="6">SUM(D32:N32)</f>
        <v>-150000</v>
      </c>
      <c r="P32" s="2"/>
    </row>
    <row r="33" spans="1:16" ht="19.899999999999999" customHeight="1" x14ac:dyDescent="0.25">
      <c r="A33" s="34">
        <v>2</v>
      </c>
      <c r="B33" s="83" t="s">
        <v>22</v>
      </c>
      <c r="C33" s="84"/>
      <c r="D33" s="14"/>
      <c r="E33" s="15">
        <v>35000</v>
      </c>
      <c r="F33" s="15"/>
      <c r="G33" s="15"/>
      <c r="H33" s="15"/>
      <c r="I33" s="15"/>
      <c r="J33" s="15"/>
      <c r="K33" s="15"/>
      <c r="L33" s="15"/>
      <c r="M33" s="15"/>
      <c r="N33" s="16"/>
      <c r="O33" s="65">
        <f t="shared" si="6"/>
        <v>35000</v>
      </c>
      <c r="P33" s="2"/>
    </row>
    <row r="34" spans="1:16" ht="19.899999999999999" customHeight="1" x14ac:dyDescent="0.25">
      <c r="A34" s="34">
        <v>3</v>
      </c>
      <c r="B34" s="83"/>
      <c r="C34" s="84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6"/>
      <c r="O34" s="65">
        <f t="shared" si="6"/>
        <v>0</v>
      </c>
      <c r="P34" s="2"/>
    </row>
    <row r="35" spans="1:16" ht="19.899999999999999" customHeight="1" x14ac:dyDescent="0.25">
      <c r="A35" s="34">
        <v>4</v>
      </c>
      <c r="B35" s="83" t="s">
        <v>23</v>
      </c>
      <c r="C35" s="84"/>
      <c r="D35" s="14"/>
      <c r="E35" s="15">
        <v>-9500</v>
      </c>
      <c r="F35" s="15">
        <v>-9500</v>
      </c>
      <c r="G35" s="15">
        <v>-9500</v>
      </c>
      <c r="H35" s="15">
        <v>-9500</v>
      </c>
      <c r="I35" s="15">
        <v>-9500</v>
      </c>
      <c r="J35" s="15">
        <v>-9500</v>
      </c>
      <c r="K35" s="15">
        <v>-9500</v>
      </c>
      <c r="L35" s="15">
        <v>-9500</v>
      </c>
      <c r="M35" s="15">
        <v>-9500</v>
      </c>
      <c r="N35" s="16">
        <v>-9500</v>
      </c>
      <c r="O35" s="65">
        <f t="shared" si="6"/>
        <v>-95000</v>
      </c>
      <c r="P35" s="2"/>
    </row>
    <row r="36" spans="1:16" ht="19.899999999999999" customHeight="1" x14ac:dyDescent="0.25">
      <c r="A36" s="34">
        <v>5</v>
      </c>
      <c r="B36" s="83"/>
      <c r="C36" s="84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6"/>
      <c r="O36" s="65">
        <f t="shared" si="6"/>
        <v>0</v>
      </c>
      <c r="P36" s="2"/>
    </row>
    <row r="37" spans="1:16" ht="19.899999999999999" customHeight="1" x14ac:dyDescent="0.25">
      <c r="A37" s="34">
        <v>6</v>
      </c>
      <c r="B37" s="83" t="s">
        <v>24</v>
      </c>
      <c r="C37" s="84"/>
      <c r="D37" s="14"/>
      <c r="E37" s="15">
        <v>20000</v>
      </c>
      <c r="F37" s="15">
        <v>20000</v>
      </c>
      <c r="G37" s="15">
        <v>20000</v>
      </c>
      <c r="H37" s="15">
        <v>20000</v>
      </c>
      <c r="I37" s="15">
        <v>20000</v>
      </c>
      <c r="J37" s="15">
        <v>20000</v>
      </c>
      <c r="K37" s="15">
        <v>20000</v>
      </c>
      <c r="L37" s="15">
        <v>20000</v>
      </c>
      <c r="M37" s="15">
        <v>20000</v>
      </c>
      <c r="N37" s="16">
        <v>20000</v>
      </c>
      <c r="O37" s="65">
        <f t="shared" si="6"/>
        <v>200000</v>
      </c>
      <c r="P37" s="2"/>
    </row>
    <row r="38" spans="1:16" ht="19.899999999999999" customHeight="1" x14ac:dyDescent="0.25">
      <c r="A38" s="34">
        <v>7</v>
      </c>
      <c r="B38" s="83" t="s">
        <v>25</v>
      </c>
      <c r="C38" s="84"/>
      <c r="D38" s="17"/>
      <c r="E38" s="18">
        <v>4000</v>
      </c>
      <c r="F38" s="18">
        <v>4000</v>
      </c>
      <c r="G38" s="18">
        <v>4000</v>
      </c>
      <c r="H38" s="18">
        <v>4000</v>
      </c>
      <c r="I38" s="18">
        <v>4000</v>
      </c>
      <c r="J38" s="18">
        <v>4000</v>
      </c>
      <c r="K38" s="18">
        <v>4000</v>
      </c>
      <c r="L38" s="18">
        <v>4000</v>
      </c>
      <c r="M38" s="18">
        <v>4000</v>
      </c>
      <c r="N38" s="19">
        <v>4000</v>
      </c>
      <c r="O38" s="65">
        <f t="shared" si="6"/>
        <v>40000</v>
      </c>
      <c r="P38" s="2"/>
    </row>
    <row r="39" spans="1:16" ht="19.899999999999999" customHeight="1" x14ac:dyDescent="0.25">
      <c r="A39" s="34">
        <v>8</v>
      </c>
      <c r="B39" s="83"/>
      <c r="C39" s="84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25"/>
      <c r="O39" s="65">
        <f t="shared" si="6"/>
        <v>0</v>
      </c>
      <c r="P39" s="2"/>
    </row>
    <row r="40" spans="1:16" ht="19.899999999999999" customHeight="1" x14ac:dyDescent="0.25">
      <c r="A40" s="34">
        <v>9</v>
      </c>
      <c r="B40" s="83"/>
      <c r="C40" s="84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25"/>
      <c r="O40" s="65">
        <f t="shared" si="6"/>
        <v>0</v>
      </c>
      <c r="P40" s="2"/>
    </row>
    <row r="41" spans="1:16" ht="19.899999999999999" customHeight="1" x14ac:dyDescent="0.25">
      <c r="A41" s="34">
        <v>10</v>
      </c>
      <c r="B41" s="79"/>
      <c r="C41" s="80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20"/>
      <c r="O41" s="66">
        <f t="shared" si="6"/>
        <v>0</v>
      </c>
      <c r="P41" s="2"/>
    </row>
    <row r="42" spans="1:16" ht="19.899999999999999" customHeight="1" x14ac:dyDescent="0.25">
      <c r="A42" s="1"/>
      <c r="B42" s="9"/>
      <c r="C42" s="26" t="s">
        <v>15</v>
      </c>
      <c r="D42" s="68">
        <f t="shared" ref="D42:N42" si="7">SUM(D32:D41)</f>
        <v>-150000</v>
      </c>
      <c r="E42" s="69">
        <f t="shared" si="7"/>
        <v>49500</v>
      </c>
      <c r="F42" s="69">
        <f t="shared" si="7"/>
        <v>14500</v>
      </c>
      <c r="G42" s="69">
        <f t="shared" si="7"/>
        <v>14500</v>
      </c>
      <c r="H42" s="69">
        <f t="shared" si="7"/>
        <v>14500</v>
      </c>
      <c r="I42" s="69">
        <f t="shared" si="7"/>
        <v>14500</v>
      </c>
      <c r="J42" s="69">
        <f t="shared" si="7"/>
        <v>14500</v>
      </c>
      <c r="K42" s="69">
        <f t="shared" si="7"/>
        <v>14500</v>
      </c>
      <c r="L42" s="69">
        <f t="shared" si="7"/>
        <v>14500</v>
      </c>
      <c r="M42" s="69">
        <f t="shared" si="7"/>
        <v>14500</v>
      </c>
      <c r="N42" s="70">
        <f t="shared" si="7"/>
        <v>14500</v>
      </c>
      <c r="O42" s="67">
        <f t="shared" si="6"/>
        <v>30000</v>
      </c>
      <c r="P42" s="2"/>
    </row>
    <row r="43" spans="1:16" ht="19.899999999999999" customHeight="1" x14ac:dyDescent="0.25">
      <c r="A43" s="1"/>
      <c r="B43" s="9"/>
      <c r="C43" s="27" t="s">
        <v>16</v>
      </c>
      <c r="D43" s="71">
        <f>D42</f>
        <v>-150000</v>
      </c>
      <c r="E43" s="72">
        <f>D43+E42</f>
        <v>-100500</v>
      </c>
      <c r="F43" s="72">
        <f t="shared" ref="F43:N43" si="8">E43+F42</f>
        <v>-86000</v>
      </c>
      <c r="G43" s="72">
        <f t="shared" si="8"/>
        <v>-71500</v>
      </c>
      <c r="H43" s="72">
        <f t="shared" si="8"/>
        <v>-57000</v>
      </c>
      <c r="I43" s="72">
        <f t="shared" si="8"/>
        <v>-42500</v>
      </c>
      <c r="J43" s="72">
        <f t="shared" si="8"/>
        <v>-28000</v>
      </c>
      <c r="K43" s="72">
        <f t="shared" si="8"/>
        <v>-13500</v>
      </c>
      <c r="L43" s="72">
        <f t="shared" si="8"/>
        <v>1000</v>
      </c>
      <c r="M43" s="72">
        <f t="shared" si="8"/>
        <v>15500</v>
      </c>
      <c r="N43" s="73">
        <f t="shared" si="8"/>
        <v>30000</v>
      </c>
      <c r="O43" s="28"/>
      <c r="P43" s="2"/>
    </row>
    <row r="44" spans="1:16" ht="19.899999999999999" customHeight="1" x14ac:dyDescent="0.25">
      <c r="A44" s="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2"/>
    </row>
    <row r="45" spans="1:16" ht="19.899999999999999" customHeight="1" x14ac:dyDescent="0.25">
      <c r="A45" s="1"/>
      <c r="B45" s="35" t="s">
        <v>26</v>
      </c>
      <c r="C45" s="86" t="s">
        <v>27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2"/>
    </row>
    <row r="46" spans="1:16" ht="19.899999999999999" customHeight="1" x14ac:dyDescent="0.25">
      <c r="A46" s="1"/>
      <c r="B46" s="9"/>
      <c r="C46" s="86" t="s">
        <v>28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2"/>
    </row>
    <row r="47" spans="1:16" ht="19.899999999999999" customHeight="1" x14ac:dyDescent="0.25">
      <c r="A47" s="1"/>
      <c r="B47" s="9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2"/>
    </row>
    <row r="48" spans="1:16" ht="19.899999999999999" customHeight="1" x14ac:dyDescent="0.25">
      <c r="A48" s="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"/>
    </row>
    <row r="49" spans="1:16" ht="19.899999999999999" customHeight="1" x14ac:dyDescent="0.25">
      <c r="A49" s="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"/>
    </row>
    <row r="50" spans="1:16" ht="19.899999999999999" customHeight="1" x14ac:dyDescent="0.25">
      <c r="A50" s="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"/>
    </row>
    <row r="51" spans="1:16" ht="19.899999999999999" customHeight="1" x14ac:dyDescent="0.25">
      <c r="A51" s="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"/>
    </row>
    <row r="52" spans="1:16" ht="19.899999999999999" customHeight="1" x14ac:dyDescent="0.25">
      <c r="A52" s="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"/>
    </row>
    <row r="53" spans="1:16" ht="19.899999999999999" customHeight="1" x14ac:dyDescent="0.25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"/>
    </row>
    <row r="54" spans="1:16" ht="19.899999999999999" customHeight="1" x14ac:dyDescent="0.25">
      <c r="A54" s="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"/>
    </row>
    <row r="55" spans="1:16" ht="19.899999999999999" customHeight="1" x14ac:dyDescent="0.25">
      <c r="A55" s="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"/>
    </row>
    <row r="56" spans="1:16" ht="19.899999999999999" customHeight="1" x14ac:dyDescent="0.25">
      <c r="A56" s="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"/>
    </row>
    <row r="57" spans="1:16" ht="19.899999999999999" customHeight="1" x14ac:dyDescent="0.25">
      <c r="A57" s="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"/>
    </row>
    <row r="58" spans="1:16" ht="19.899999999999999" customHeight="1" x14ac:dyDescent="0.25">
      <c r="A58" s="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"/>
    </row>
    <row r="59" spans="1:16" ht="19.899999999999999" customHeight="1" x14ac:dyDescent="0.25">
      <c r="A59" s="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"/>
    </row>
    <row r="60" spans="1:16" ht="19.899999999999999" customHeight="1" x14ac:dyDescent="0.25">
      <c r="A60" s="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"/>
    </row>
    <row r="61" spans="1:16" ht="19.899999999999999" customHeight="1" x14ac:dyDescent="0.25">
      <c r="A61" s="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"/>
    </row>
    <row r="62" spans="1:16" ht="19.899999999999999" customHeight="1" x14ac:dyDescent="0.25">
      <c r="A62" s="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2"/>
    </row>
    <row r="63" spans="1:16" ht="19.899999999999999" customHeight="1" x14ac:dyDescent="0.25">
      <c r="A63" s="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"/>
    </row>
    <row r="64" spans="1:16" ht="19.899999999999999" customHeight="1" x14ac:dyDescent="0.25">
      <c r="A64" s="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2"/>
    </row>
    <row r="65" spans="1:16" ht="19.899999999999999" customHeight="1" x14ac:dyDescent="0.25">
      <c r="A65" s="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2"/>
    </row>
    <row r="66" spans="1:16" ht="19.899999999999999" customHeight="1" x14ac:dyDescent="0.25">
      <c r="A66" s="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2"/>
    </row>
    <row r="67" spans="1:16" ht="19.899999999999999" customHeight="1" x14ac:dyDescent="0.25">
      <c r="A67" s="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2"/>
    </row>
    <row r="68" spans="1:16" ht="19.899999999999999" customHeight="1" x14ac:dyDescent="0.25">
      <c r="A68" s="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2"/>
    </row>
    <row r="69" spans="1:16" ht="19.899999999999999" customHeight="1" x14ac:dyDescent="0.25">
      <c r="A69" s="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2"/>
    </row>
    <row r="70" spans="1:16" ht="19.899999999999999" customHeight="1" x14ac:dyDescent="0.25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2"/>
    </row>
    <row r="71" spans="1:16" ht="19.899999999999999" customHeight="1" x14ac:dyDescent="0.25">
      <c r="A71" s="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2"/>
    </row>
    <row r="72" spans="1:16" ht="19.899999999999999" customHeight="1" x14ac:dyDescent="0.25">
      <c r="A72" s="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2"/>
    </row>
    <row r="73" spans="1:16" ht="19.899999999999999" customHeight="1" x14ac:dyDescent="0.25">
      <c r="A73" s="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2"/>
    </row>
    <row r="74" spans="1:16" ht="19.899999999999999" customHeight="1" x14ac:dyDescent="0.25">
      <c r="A74" s="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2"/>
    </row>
    <row r="75" spans="1:16" ht="19.899999999999999" customHeight="1" x14ac:dyDescent="0.25">
      <c r="A75" s="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2"/>
    </row>
    <row r="76" spans="1:16" ht="19.899999999999999" customHeight="1" x14ac:dyDescent="0.25">
      <c r="A76" s="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2"/>
    </row>
    <row r="77" spans="1:16" ht="19.899999999999999" customHeight="1" x14ac:dyDescent="0.25">
      <c r="A77" s="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2"/>
    </row>
    <row r="78" spans="1:16" ht="19.899999999999999" customHeight="1" x14ac:dyDescent="0.25">
      <c r="A78" s="12"/>
      <c r="B78" s="2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63" t="s">
        <v>53</v>
      </c>
    </row>
    <row r="79" spans="1:16" ht="19.899999999999999" customHeight="1" x14ac:dyDescent="0.3">
      <c r="A79" s="102" t="s">
        <v>31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</row>
    <row r="80" spans="1:16" ht="19.899999999999999" customHeight="1" x14ac:dyDescent="0.25">
      <c r="A80" s="103" t="s">
        <v>55</v>
      </c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</row>
  </sheetData>
  <sheetProtection algorithmName="SHA-512" hashValue="EiSw4ayAhwcfbBVFCCkPp1r1h/LKlZVKVdFP5fAu6wpT6ccr9XIA2bE8y317MkmvydUNaCauw+Wo8Ynh3rn77w==" saltValue="reR3rd6ss2lWxAVVRCisvw==" spinCount="100000" sheet="1" objects="1" scenarios="1" selectLockedCells="1"/>
  <mergeCells count="39">
    <mergeCell ref="A79:P79"/>
    <mergeCell ref="A80:P80"/>
    <mergeCell ref="C45:O45"/>
    <mergeCell ref="B36:C36"/>
    <mergeCell ref="B37:C37"/>
    <mergeCell ref="B38:C38"/>
    <mergeCell ref="B41:C41"/>
    <mergeCell ref="B39:C39"/>
    <mergeCell ref="B40:C40"/>
    <mergeCell ref="B2:O2"/>
    <mergeCell ref="C7:O7"/>
    <mergeCell ref="A9:A10"/>
    <mergeCell ref="C28:O28"/>
    <mergeCell ref="A30:A31"/>
    <mergeCell ref="C4:K4"/>
    <mergeCell ref="C5:K5"/>
    <mergeCell ref="C24:O24"/>
    <mergeCell ref="C25:O25"/>
    <mergeCell ref="B11:C11"/>
    <mergeCell ref="B12:C12"/>
    <mergeCell ref="B13:C13"/>
    <mergeCell ref="B14:C14"/>
    <mergeCell ref="B15:C15"/>
    <mergeCell ref="C47:O47"/>
    <mergeCell ref="N4:O4"/>
    <mergeCell ref="N5:O5"/>
    <mergeCell ref="B20:C20"/>
    <mergeCell ref="B32:C32"/>
    <mergeCell ref="B33:C33"/>
    <mergeCell ref="B16:C16"/>
    <mergeCell ref="B17:C17"/>
    <mergeCell ref="B18:C18"/>
    <mergeCell ref="B19:C19"/>
    <mergeCell ref="B10:C10"/>
    <mergeCell ref="B31:C31"/>
    <mergeCell ref="C26:O26"/>
    <mergeCell ref="B34:C34"/>
    <mergeCell ref="B35:C35"/>
    <mergeCell ref="C46:O46"/>
  </mergeCells>
  <conditionalFormatting sqref="D43:O43 D11:O22 D32:N42">
    <cfRule type="cellIs" dxfId="1" priority="3" operator="lessThan">
      <formula>0</formula>
    </cfRule>
  </conditionalFormatting>
  <conditionalFormatting sqref="O32:O42">
    <cfRule type="cellIs" dxfId="0" priority="1" operator="lessThan">
      <formula>0</formula>
    </cfRule>
  </conditionalFormatting>
  <printOptions horizontalCentered="1" verticalCentered="1"/>
  <pageMargins left="0.32" right="0.23" top="0.3" bottom="0.4" header="0.19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Financial Cost Benefit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</dc:creator>
  <cp:lastModifiedBy>jp</cp:lastModifiedBy>
  <cp:lastPrinted>2018-02-04T23:54:23Z</cp:lastPrinted>
  <dcterms:created xsi:type="dcterms:W3CDTF">2016-04-17T20:10:50Z</dcterms:created>
  <dcterms:modified xsi:type="dcterms:W3CDTF">2018-02-04T23:54:25Z</dcterms:modified>
</cp:coreProperties>
</file>